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35" i="1"/>
  <c r="O35" s="1"/>
  <c r="L35"/>
  <c r="I35"/>
  <c r="F35"/>
  <c r="N34"/>
  <c r="O34" s="1"/>
  <c r="L34"/>
  <c r="I34"/>
  <c r="F34"/>
  <c r="N33"/>
  <c r="O33" s="1"/>
  <c r="L33"/>
  <c r="I33"/>
  <c r="F33"/>
  <c r="O32"/>
  <c r="N32"/>
  <c r="L32"/>
  <c r="I32"/>
  <c r="F32"/>
  <c r="M31"/>
  <c r="M36" s="1"/>
  <c r="K31"/>
  <c r="J31"/>
  <c r="H31"/>
  <c r="H36" s="1"/>
  <c r="G31"/>
  <c r="E31"/>
  <c r="E36" s="1"/>
  <c r="D31"/>
  <c r="D36" s="1"/>
  <c r="N30"/>
  <c r="O30" s="1"/>
  <c r="L30"/>
  <c r="I30"/>
  <c r="F30"/>
  <c r="N29"/>
  <c r="O29" s="1"/>
  <c r="L29"/>
  <c r="I29"/>
  <c r="F29"/>
  <c r="N28"/>
  <c r="O28" s="1"/>
  <c r="L28"/>
  <c r="I28"/>
  <c r="F28"/>
  <c r="O27"/>
  <c r="N27"/>
  <c r="L27"/>
  <c r="I27"/>
  <c r="F27"/>
  <c r="N26"/>
  <c r="O26" s="1"/>
  <c r="L26"/>
  <c r="I26"/>
  <c r="I31" s="1"/>
  <c r="F26"/>
  <c r="N25"/>
  <c r="N31" s="1"/>
  <c r="O31" s="1"/>
  <c r="L25"/>
  <c r="L31" s="1"/>
  <c r="I25"/>
  <c r="F25"/>
  <c r="F31" s="1"/>
  <c r="M24"/>
  <c r="K24"/>
  <c r="K36" s="1"/>
  <c r="J24"/>
  <c r="J36" s="1"/>
  <c r="H24"/>
  <c r="G24"/>
  <c r="G36" s="1"/>
  <c r="E24"/>
  <c r="D24"/>
  <c r="N23"/>
  <c r="O23" s="1"/>
  <c r="L23"/>
  <c r="I23"/>
  <c r="F23"/>
  <c r="O22"/>
  <c r="N22"/>
  <c r="L22"/>
  <c r="I22"/>
  <c r="F22"/>
  <c r="N21"/>
  <c r="O21" s="1"/>
  <c r="L21"/>
  <c r="I21"/>
  <c r="F21"/>
  <c r="N20"/>
  <c r="O20" s="1"/>
  <c r="L20"/>
  <c r="I20"/>
  <c r="F20"/>
  <c r="O19"/>
  <c r="N19"/>
  <c r="L19"/>
  <c r="I19"/>
  <c r="F19"/>
  <c r="O18"/>
  <c r="N18"/>
  <c r="L18"/>
  <c r="I18"/>
  <c r="F18"/>
  <c r="N17"/>
  <c r="O17" s="1"/>
  <c r="L17"/>
  <c r="I17"/>
  <c r="F17"/>
  <c r="N16"/>
  <c r="O16" s="1"/>
  <c r="L16"/>
  <c r="I16"/>
  <c r="F16"/>
  <c r="O15"/>
  <c r="N15"/>
  <c r="L15"/>
  <c r="I15"/>
  <c r="F15"/>
  <c r="O14"/>
  <c r="N14"/>
  <c r="L14"/>
  <c r="I14"/>
  <c r="F14"/>
  <c r="N13"/>
  <c r="O13" s="1"/>
  <c r="L13"/>
  <c r="I13"/>
  <c r="F13"/>
  <c r="N12"/>
  <c r="O12" s="1"/>
  <c r="L12"/>
  <c r="I12"/>
  <c r="F12"/>
  <c r="O11"/>
  <c r="N11"/>
  <c r="L11"/>
  <c r="I11"/>
  <c r="F11"/>
  <c r="O10"/>
  <c r="N10"/>
  <c r="L10"/>
  <c r="I10"/>
  <c r="F10"/>
  <c r="N9"/>
  <c r="O9" s="1"/>
  <c r="L9"/>
  <c r="I9"/>
  <c r="F9"/>
  <c r="N8"/>
  <c r="O8" s="1"/>
  <c r="L8"/>
  <c r="I8"/>
  <c r="F8"/>
  <c r="O7"/>
  <c r="N7"/>
  <c r="N24" s="1"/>
  <c r="L7"/>
  <c r="I7"/>
  <c r="F7"/>
  <c r="O6"/>
  <c r="N6"/>
  <c r="L6"/>
  <c r="L24" s="1"/>
  <c r="L36" s="1"/>
  <c r="I6"/>
  <c r="I24" s="1"/>
  <c r="I36" s="1"/>
  <c r="F6"/>
  <c r="F24" s="1"/>
  <c r="F36" s="1"/>
  <c r="O24" l="1"/>
  <c r="N36"/>
  <c r="O36" s="1"/>
  <c r="O25"/>
</calcChain>
</file>

<file path=xl/sharedStrings.xml><?xml version="1.0" encoding="utf-8"?>
<sst xmlns="http://schemas.openxmlformats.org/spreadsheetml/2006/main" count="52" uniqueCount="43">
  <si>
    <t>Annual Credit Plan - Achievements of Arunachal Pradesh in the FY2018-2019 as on date 31-12-2018</t>
  </si>
  <si>
    <t>(Amt in lakhs)</t>
  </si>
  <si>
    <t>SL NO.</t>
  </si>
  <si>
    <t>Banks</t>
  </si>
  <si>
    <t>No. br.</t>
  </si>
  <si>
    <t>Agl &amp; Allied Sector</t>
  </si>
  <si>
    <t>Industries   Sector</t>
  </si>
  <si>
    <t>Services    Sector</t>
  </si>
  <si>
    <t>Total Priority Sector</t>
  </si>
  <si>
    <t>Targt</t>
  </si>
  <si>
    <t>Achieve</t>
  </si>
  <si>
    <t>Achieve%</t>
  </si>
  <si>
    <t>ALLAHA</t>
  </si>
  <si>
    <t xml:space="preserve">BOB  </t>
  </si>
  <si>
    <t xml:space="preserve">BOI  </t>
  </si>
  <si>
    <t>BOM</t>
  </si>
  <si>
    <t>CANARA</t>
  </si>
  <si>
    <t>CBI</t>
  </si>
  <si>
    <t xml:space="preserve">IDBI   </t>
  </si>
  <si>
    <t xml:space="preserve">INDIAN   </t>
  </si>
  <si>
    <t>IOB</t>
  </si>
  <si>
    <t>OBC</t>
  </si>
  <si>
    <t>PNB</t>
  </si>
  <si>
    <t>P&amp;S</t>
  </si>
  <si>
    <t>SBI</t>
  </si>
  <si>
    <t>SYNDI</t>
  </si>
  <si>
    <t>UBI</t>
  </si>
  <si>
    <t xml:space="preserve">UCO  </t>
  </si>
  <si>
    <t>UNION</t>
  </si>
  <si>
    <t>VIJAYA</t>
  </si>
  <si>
    <t>Public Banks total</t>
  </si>
  <si>
    <t>HDFC</t>
  </si>
  <si>
    <t>ICICI</t>
  </si>
  <si>
    <t>INDUSIND</t>
  </si>
  <si>
    <t>AXIS</t>
  </si>
  <si>
    <t xml:space="preserve">YES Bank  </t>
  </si>
  <si>
    <t>BANDHAN</t>
  </si>
  <si>
    <t>Private  Banks total</t>
  </si>
  <si>
    <t>APRB</t>
  </si>
  <si>
    <t>Rural Bank total</t>
  </si>
  <si>
    <t>APEX</t>
  </si>
  <si>
    <t xml:space="preserve">APSCB Bank Total </t>
  </si>
  <si>
    <t>All Banks Grand 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</si>
</sst>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b/>
      <sz val="12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/>
    <xf numFmtId="2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0" fontId="1" fillId="0" borderId="0" xfId="0" applyFont="1"/>
    <xf numFmtId="2" fontId="6" fillId="0" borderId="1" xfId="0" applyNumberFormat="1" applyFont="1" applyBorder="1"/>
    <xf numFmtId="0" fontId="0" fillId="2" borderId="0" xfId="0" applyFill="1"/>
    <xf numFmtId="1" fontId="6" fillId="0" borderId="1" xfId="0" applyNumberFormat="1" applyFont="1" applyBorder="1"/>
    <xf numFmtId="1" fontId="6" fillId="0" borderId="1" xfId="0" applyNumberFormat="1" applyFont="1" applyBorder="1" applyAlignment="1">
      <alignment horizontal="center"/>
    </xf>
    <xf numFmtId="0" fontId="7" fillId="0" borderId="0" xfId="0" applyFont="1"/>
    <xf numFmtId="0" fontId="7" fillId="2" borderId="0" xfId="0" applyFont="1" applyFill="1"/>
    <xf numFmtId="1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workbookViewId="0">
      <selection sqref="A1:XFD1048576"/>
    </sheetView>
  </sheetViews>
  <sheetFormatPr defaultRowHeight="15"/>
  <cols>
    <col min="2" max="2" width="11.5703125" bestFit="1" customWidth="1"/>
    <col min="4" max="4" width="9.5703125" style="16" bestFit="1" customWidth="1"/>
    <col min="5" max="5" width="9.5703125" bestFit="1" customWidth="1"/>
    <col min="6" max="6" width="10.140625" style="16" bestFit="1" customWidth="1"/>
    <col min="8" max="8" width="9.5703125" style="16" bestFit="1" customWidth="1"/>
    <col min="9" max="9" width="10.140625" bestFit="1" customWidth="1"/>
    <col min="10" max="10" width="9.5703125" style="16" bestFit="1" customWidth="1"/>
    <col min="11" max="11" width="9.5703125" bestFit="1" customWidth="1"/>
    <col min="12" max="12" width="10.140625" bestFit="1" customWidth="1"/>
    <col min="13" max="14" width="9.5703125" bestFit="1" customWidth="1"/>
    <col min="15" max="15" width="10.140625" bestFit="1" customWidth="1"/>
  </cols>
  <sheetData>
    <row r="1" spans="1:15">
      <c r="A1" s="1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.7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5" s="7" customFormat="1">
      <c r="A4" s="5" t="s">
        <v>2</v>
      </c>
      <c r="B4" s="5" t="s">
        <v>3</v>
      </c>
      <c r="C4" s="5" t="s">
        <v>4</v>
      </c>
      <c r="D4" s="6" t="s">
        <v>5</v>
      </c>
      <c r="E4" s="6"/>
      <c r="F4" s="6"/>
      <c r="G4" s="6" t="s">
        <v>6</v>
      </c>
      <c r="H4" s="6"/>
      <c r="I4" s="6"/>
      <c r="J4" s="6" t="s">
        <v>7</v>
      </c>
      <c r="K4" s="6"/>
      <c r="L4" s="6"/>
      <c r="M4" s="6" t="s">
        <v>8</v>
      </c>
      <c r="N4" s="6"/>
      <c r="O4" s="6"/>
    </row>
    <row r="5" spans="1:15" s="9" customFormat="1">
      <c r="A5" s="8"/>
      <c r="B5" s="8"/>
      <c r="C5" s="8"/>
      <c r="D5" s="8" t="s">
        <v>9</v>
      </c>
      <c r="E5" s="8" t="s">
        <v>10</v>
      </c>
      <c r="F5" s="8" t="s">
        <v>11</v>
      </c>
      <c r="G5" s="8" t="s">
        <v>9</v>
      </c>
      <c r="H5" s="8" t="s">
        <v>10</v>
      </c>
      <c r="I5" s="8" t="s">
        <v>11</v>
      </c>
      <c r="J5" s="8" t="s">
        <v>9</v>
      </c>
      <c r="K5" s="8" t="s">
        <v>10</v>
      </c>
      <c r="L5" s="8" t="s">
        <v>11</v>
      </c>
      <c r="M5" s="8" t="s">
        <v>9</v>
      </c>
      <c r="N5" s="8" t="s">
        <v>10</v>
      </c>
      <c r="O5" s="8" t="s">
        <v>11</v>
      </c>
    </row>
    <row r="6" spans="1:15" s="9" customFormat="1">
      <c r="A6" s="10">
        <v>1</v>
      </c>
      <c r="B6" s="8" t="s">
        <v>12</v>
      </c>
      <c r="C6" s="11">
        <v>1</v>
      </c>
      <c r="D6" s="8">
        <v>87.12</v>
      </c>
      <c r="E6" s="8">
        <v>0</v>
      </c>
      <c r="F6" s="8">
        <f>E6/D6*100</f>
        <v>0</v>
      </c>
      <c r="G6" s="8">
        <v>354.42</v>
      </c>
      <c r="H6" s="8">
        <v>356.58</v>
      </c>
      <c r="I6" s="8">
        <f>H6/G6*100</f>
        <v>100.60944641950226</v>
      </c>
      <c r="J6" s="8">
        <v>1028.28</v>
      </c>
      <c r="K6" s="8">
        <v>250</v>
      </c>
      <c r="L6" s="8">
        <f>K6/J6*100</f>
        <v>24.312444081378615</v>
      </c>
      <c r="M6" s="8">
        <v>1469.82</v>
      </c>
      <c r="N6" s="8">
        <f>E6+H6+K6</f>
        <v>606.57999999999993</v>
      </c>
      <c r="O6" s="8">
        <f>N6/M6*100</f>
        <v>41.268998925038439</v>
      </c>
    </row>
    <row r="7" spans="1:15" s="12" customFormat="1">
      <c r="A7" s="10">
        <v>2</v>
      </c>
      <c r="B7" s="8" t="s">
        <v>13</v>
      </c>
      <c r="C7" s="11">
        <v>1</v>
      </c>
      <c r="D7" s="8">
        <v>41.8</v>
      </c>
      <c r="E7" s="8">
        <v>32.5</v>
      </c>
      <c r="F7" s="8">
        <f t="shared" ref="F7:F35" si="0">E7/D7*100</f>
        <v>77.751196172248811</v>
      </c>
      <c r="G7" s="8">
        <v>62.48</v>
      </c>
      <c r="H7" s="8">
        <v>60</v>
      </c>
      <c r="I7" s="8">
        <f t="shared" ref="I7:I35" si="1">H7/G7*100</f>
        <v>96.030729833546729</v>
      </c>
      <c r="J7" s="8">
        <v>194.04</v>
      </c>
      <c r="K7" s="8">
        <v>32</v>
      </c>
      <c r="L7" s="8">
        <f t="shared" ref="L7:L35" si="2">K7/J7*100</f>
        <v>16.491445062873638</v>
      </c>
      <c r="M7" s="8">
        <v>298.32</v>
      </c>
      <c r="N7" s="8">
        <f t="shared" ref="N7:N23" si="3">E7+H7+K7</f>
        <v>124.5</v>
      </c>
      <c r="O7" s="8">
        <f t="shared" ref="O7:O36" si="4">N7/M7*100</f>
        <v>41.733708769106997</v>
      </c>
    </row>
    <row r="8" spans="1:15" s="13" customFormat="1">
      <c r="A8" s="10">
        <v>3</v>
      </c>
      <c r="B8" s="8" t="s">
        <v>14</v>
      </c>
      <c r="C8" s="11">
        <v>5</v>
      </c>
      <c r="D8" s="8">
        <v>305.20000000000005</v>
      </c>
      <c r="E8" s="8">
        <v>8.41</v>
      </c>
      <c r="F8" s="8">
        <f t="shared" si="0"/>
        <v>2.7555701179554388</v>
      </c>
      <c r="G8" s="8">
        <v>41.8</v>
      </c>
      <c r="H8" s="8">
        <v>200</v>
      </c>
      <c r="I8" s="8">
        <f t="shared" si="1"/>
        <v>478.46889952153111</v>
      </c>
      <c r="J8" s="8">
        <v>1666.17</v>
      </c>
      <c r="K8" s="8">
        <v>202.61</v>
      </c>
      <c r="L8" s="8">
        <f t="shared" si="2"/>
        <v>12.160223746676509</v>
      </c>
      <c r="M8" s="8">
        <v>2013.17</v>
      </c>
      <c r="N8" s="8">
        <f t="shared" si="3"/>
        <v>411.02</v>
      </c>
      <c r="O8" s="8">
        <f t="shared" si="4"/>
        <v>20.416556972337158</v>
      </c>
    </row>
    <row r="9" spans="1:15" s="12" customFormat="1">
      <c r="A9" s="10">
        <v>4</v>
      </c>
      <c r="B9" s="8" t="s">
        <v>15</v>
      </c>
      <c r="C9" s="11">
        <v>1</v>
      </c>
      <c r="D9" s="8">
        <v>33</v>
      </c>
      <c r="E9" s="8">
        <v>1.79</v>
      </c>
      <c r="F9" s="8">
        <f t="shared" si="0"/>
        <v>5.4242424242424248</v>
      </c>
      <c r="G9" s="8">
        <v>55</v>
      </c>
      <c r="H9" s="8">
        <v>0</v>
      </c>
      <c r="I9" s="8">
        <f t="shared" si="1"/>
        <v>0</v>
      </c>
      <c r="J9" s="8">
        <v>133.32</v>
      </c>
      <c r="K9" s="8">
        <v>58.6</v>
      </c>
      <c r="L9" s="8">
        <f t="shared" si="2"/>
        <v>43.954395439543958</v>
      </c>
      <c r="M9" s="8">
        <v>221.32</v>
      </c>
      <c r="N9" s="8">
        <f t="shared" si="3"/>
        <v>60.39</v>
      </c>
      <c r="O9" s="8">
        <f t="shared" si="4"/>
        <v>27.286282306163024</v>
      </c>
    </row>
    <row r="10" spans="1:15" s="9" customFormat="1">
      <c r="A10" s="10">
        <v>5</v>
      </c>
      <c r="B10" s="8" t="s">
        <v>16</v>
      </c>
      <c r="C10" s="11">
        <v>8</v>
      </c>
      <c r="D10" s="8">
        <v>323.62</v>
      </c>
      <c r="E10" s="8">
        <v>3</v>
      </c>
      <c r="F10" s="8">
        <f t="shared" si="0"/>
        <v>0.92701316358692298</v>
      </c>
      <c r="G10" s="8">
        <v>590.15</v>
      </c>
      <c r="H10" s="8">
        <v>0</v>
      </c>
      <c r="I10" s="8">
        <f t="shared" si="1"/>
        <v>0</v>
      </c>
      <c r="J10" s="8">
        <v>2616.2399999999998</v>
      </c>
      <c r="K10" s="8">
        <v>79.45</v>
      </c>
      <c r="L10" s="8">
        <f t="shared" si="2"/>
        <v>3.0368009051157387</v>
      </c>
      <c r="M10" s="8">
        <v>3530.0099999999998</v>
      </c>
      <c r="N10" s="8">
        <f t="shared" si="3"/>
        <v>82.45</v>
      </c>
      <c r="O10" s="8">
        <f t="shared" si="4"/>
        <v>2.3356874343132175</v>
      </c>
    </row>
    <row r="11" spans="1:15">
      <c r="A11" s="10">
        <v>6</v>
      </c>
      <c r="B11" s="8" t="s">
        <v>17</v>
      </c>
      <c r="C11" s="11">
        <v>8</v>
      </c>
      <c r="D11" s="8">
        <v>725.31</v>
      </c>
      <c r="E11" s="8">
        <v>15.37</v>
      </c>
      <c r="F11" s="8">
        <f t="shared" si="0"/>
        <v>2.1190939046752422</v>
      </c>
      <c r="G11" s="8">
        <v>157.30000000000001</v>
      </c>
      <c r="H11" s="8">
        <v>0</v>
      </c>
      <c r="I11" s="8">
        <f t="shared" si="1"/>
        <v>0</v>
      </c>
      <c r="J11" s="8">
        <v>543.4</v>
      </c>
      <c r="K11" s="8">
        <v>66.48</v>
      </c>
      <c r="L11" s="8">
        <f t="shared" si="2"/>
        <v>12.234081707765919</v>
      </c>
      <c r="M11" s="8">
        <v>1426.0099999999998</v>
      </c>
      <c r="N11" s="8">
        <f t="shared" si="3"/>
        <v>81.850000000000009</v>
      </c>
      <c r="O11" s="8">
        <f t="shared" si="4"/>
        <v>5.7397914460627923</v>
      </c>
    </row>
    <row r="12" spans="1:15" s="12" customFormat="1">
      <c r="A12" s="10">
        <v>7</v>
      </c>
      <c r="B12" s="8" t="s">
        <v>18</v>
      </c>
      <c r="C12" s="11">
        <v>1</v>
      </c>
      <c r="D12" s="8">
        <v>36.96</v>
      </c>
      <c r="E12" s="8">
        <v>2.1</v>
      </c>
      <c r="F12" s="8">
        <f t="shared" si="0"/>
        <v>5.6818181818181817</v>
      </c>
      <c r="G12" s="8">
        <v>11</v>
      </c>
      <c r="H12" s="8">
        <v>0</v>
      </c>
      <c r="I12" s="8">
        <f t="shared" si="1"/>
        <v>0</v>
      </c>
      <c r="J12" s="8">
        <v>1018.66</v>
      </c>
      <c r="K12" s="8">
        <v>50.11</v>
      </c>
      <c r="L12" s="8">
        <f t="shared" si="2"/>
        <v>4.9192075864370839</v>
      </c>
      <c r="M12" s="8">
        <v>1066.6199999999999</v>
      </c>
      <c r="N12" s="8">
        <f t="shared" si="3"/>
        <v>52.21</v>
      </c>
      <c r="O12" s="8">
        <f t="shared" si="4"/>
        <v>4.894901651947273</v>
      </c>
    </row>
    <row r="13" spans="1:15" s="12" customFormat="1">
      <c r="A13" s="10">
        <v>8</v>
      </c>
      <c r="B13" s="8" t="s">
        <v>19</v>
      </c>
      <c r="C13" s="11">
        <v>2</v>
      </c>
      <c r="D13" s="8">
        <v>250.81</v>
      </c>
      <c r="E13" s="8">
        <v>0</v>
      </c>
      <c r="F13" s="8">
        <f t="shared" si="0"/>
        <v>0</v>
      </c>
      <c r="G13" s="8">
        <v>77</v>
      </c>
      <c r="H13" s="8">
        <v>375</v>
      </c>
      <c r="I13" s="8">
        <f t="shared" si="1"/>
        <v>487.01298701298697</v>
      </c>
      <c r="J13" s="8">
        <v>969.98</v>
      </c>
      <c r="K13" s="8">
        <v>829.1</v>
      </c>
      <c r="L13" s="8">
        <f t="shared" si="2"/>
        <v>85.475989195653526</v>
      </c>
      <c r="M13" s="8">
        <v>1297.79</v>
      </c>
      <c r="N13" s="8">
        <f t="shared" si="3"/>
        <v>1204.0999999999999</v>
      </c>
      <c r="O13" s="8">
        <f t="shared" si="4"/>
        <v>92.78080429037054</v>
      </c>
    </row>
    <row r="14" spans="1:15" s="12" customFormat="1">
      <c r="A14" s="10">
        <v>9</v>
      </c>
      <c r="B14" s="8" t="s">
        <v>20</v>
      </c>
      <c r="C14" s="11">
        <v>1</v>
      </c>
      <c r="D14" s="8">
        <v>33</v>
      </c>
      <c r="E14" s="8">
        <v>0</v>
      </c>
      <c r="F14" s="8">
        <f t="shared" si="0"/>
        <v>0</v>
      </c>
      <c r="G14" s="8">
        <v>22</v>
      </c>
      <c r="H14" s="8">
        <v>12.08</v>
      </c>
      <c r="I14" s="8">
        <f t="shared" si="1"/>
        <v>54.909090909090907</v>
      </c>
      <c r="J14" s="8">
        <v>28</v>
      </c>
      <c r="K14" s="8">
        <v>24.73</v>
      </c>
      <c r="L14" s="8">
        <f t="shared" si="2"/>
        <v>88.321428571428569</v>
      </c>
      <c r="M14" s="8">
        <v>83</v>
      </c>
      <c r="N14" s="8">
        <f t="shared" si="3"/>
        <v>36.81</v>
      </c>
      <c r="O14" s="8">
        <f t="shared" si="4"/>
        <v>44.349397590361448</v>
      </c>
    </row>
    <row r="15" spans="1:15" s="12" customFormat="1">
      <c r="A15" s="10">
        <v>10</v>
      </c>
      <c r="B15" s="8" t="s">
        <v>21</v>
      </c>
      <c r="C15" s="11">
        <v>1</v>
      </c>
      <c r="D15" s="8">
        <v>34.869999999999997</v>
      </c>
      <c r="E15" s="8">
        <v>0</v>
      </c>
      <c r="F15" s="8">
        <f t="shared" si="0"/>
        <v>0</v>
      </c>
      <c r="G15" s="8">
        <v>17.05</v>
      </c>
      <c r="H15" s="8">
        <v>2</v>
      </c>
      <c r="I15" s="8">
        <f t="shared" si="1"/>
        <v>11.730205278592374</v>
      </c>
      <c r="J15" s="8">
        <v>33.22</v>
      </c>
      <c r="K15" s="8">
        <v>30</v>
      </c>
      <c r="L15" s="8">
        <f t="shared" si="2"/>
        <v>90.307043949428049</v>
      </c>
      <c r="M15" s="8">
        <v>85.14</v>
      </c>
      <c r="N15" s="8">
        <f t="shared" si="3"/>
        <v>32</v>
      </c>
      <c r="O15" s="8">
        <f t="shared" si="4"/>
        <v>37.585153864223628</v>
      </c>
    </row>
    <row r="16" spans="1:15" s="12" customFormat="1">
      <c r="A16" s="10">
        <v>11</v>
      </c>
      <c r="B16" s="8" t="s">
        <v>22</v>
      </c>
      <c r="C16" s="11">
        <v>3</v>
      </c>
      <c r="D16" s="8">
        <v>424.22</v>
      </c>
      <c r="E16" s="8">
        <v>14.23</v>
      </c>
      <c r="F16" s="8">
        <f t="shared" si="0"/>
        <v>3.3543915892697189</v>
      </c>
      <c r="G16" s="8">
        <v>195.64</v>
      </c>
      <c r="H16" s="8">
        <v>304.23</v>
      </c>
      <c r="I16" s="8">
        <f t="shared" si="1"/>
        <v>155.50500920057252</v>
      </c>
      <c r="J16" s="8">
        <v>1540.39</v>
      </c>
      <c r="K16" s="8">
        <v>15</v>
      </c>
      <c r="L16" s="8">
        <f t="shared" si="2"/>
        <v>0.97377936756276007</v>
      </c>
      <c r="M16" s="8">
        <v>2160.25</v>
      </c>
      <c r="N16" s="8">
        <f t="shared" si="3"/>
        <v>333.46000000000004</v>
      </c>
      <c r="O16" s="8">
        <f t="shared" si="4"/>
        <v>15.436176368475873</v>
      </c>
    </row>
    <row r="17" spans="1:15">
      <c r="A17" s="10">
        <v>12</v>
      </c>
      <c r="B17" s="8" t="s">
        <v>23</v>
      </c>
      <c r="C17" s="11">
        <v>1</v>
      </c>
      <c r="D17" s="8">
        <v>22</v>
      </c>
      <c r="E17" s="8">
        <v>0</v>
      </c>
      <c r="F17" s="8">
        <f t="shared" si="0"/>
        <v>0</v>
      </c>
      <c r="G17" s="8">
        <v>16.5</v>
      </c>
      <c r="H17" s="8">
        <v>152.19</v>
      </c>
      <c r="I17" s="8">
        <f t="shared" si="1"/>
        <v>922.36363636363626</v>
      </c>
      <c r="J17" s="8">
        <v>178.42</v>
      </c>
      <c r="K17" s="8">
        <v>76.63</v>
      </c>
      <c r="L17" s="8">
        <f t="shared" si="2"/>
        <v>42.949220939356572</v>
      </c>
      <c r="M17" s="8">
        <v>216.92</v>
      </c>
      <c r="N17" s="8">
        <f t="shared" si="3"/>
        <v>228.82</v>
      </c>
      <c r="O17" s="8">
        <f t="shared" si="4"/>
        <v>105.48589341692791</v>
      </c>
    </row>
    <row r="18" spans="1:15">
      <c r="A18" s="10">
        <v>13</v>
      </c>
      <c r="B18" s="8" t="s">
        <v>24</v>
      </c>
      <c r="C18" s="11">
        <v>59</v>
      </c>
      <c r="D18" s="8">
        <v>4355.45</v>
      </c>
      <c r="E18" s="8">
        <v>1091.49</v>
      </c>
      <c r="F18" s="8">
        <f t="shared" si="0"/>
        <v>25.06032671710156</v>
      </c>
      <c r="G18" s="8">
        <v>1677.23</v>
      </c>
      <c r="H18" s="8">
        <v>995.23</v>
      </c>
      <c r="I18" s="8">
        <f t="shared" si="1"/>
        <v>59.337717546192238</v>
      </c>
      <c r="J18" s="8">
        <v>10989.61</v>
      </c>
      <c r="K18" s="8">
        <v>346.58</v>
      </c>
      <c r="L18" s="8">
        <f t="shared" si="2"/>
        <v>3.1537060914809532</v>
      </c>
      <c r="M18" s="8">
        <v>17022.29</v>
      </c>
      <c r="N18" s="8">
        <f t="shared" si="3"/>
        <v>2433.3000000000002</v>
      </c>
      <c r="O18" s="8">
        <f t="shared" si="4"/>
        <v>14.294786424153273</v>
      </c>
    </row>
    <row r="19" spans="1:15">
      <c r="A19" s="10">
        <v>14</v>
      </c>
      <c r="B19" s="8" t="s">
        <v>25</v>
      </c>
      <c r="C19" s="11">
        <v>2</v>
      </c>
      <c r="D19" s="8">
        <v>82.94</v>
      </c>
      <c r="E19" s="8">
        <v>16.03</v>
      </c>
      <c r="F19" s="8">
        <f t="shared" si="0"/>
        <v>19.327224499638294</v>
      </c>
      <c r="G19" s="8">
        <v>33.770000000000003</v>
      </c>
      <c r="H19" s="8">
        <v>215.58</v>
      </c>
      <c r="I19" s="8">
        <f t="shared" si="1"/>
        <v>638.37725792123183</v>
      </c>
      <c r="J19" s="8">
        <v>225.45</v>
      </c>
      <c r="K19" s="8">
        <v>1.56</v>
      </c>
      <c r="L19" s="8">
        <f t="shared" si="2"/>
        <v>0.6919494344644046</v>
      </c>
      <c r="M19" s="8">
        <v>342.15999999999997</v>
      </c>
      <c r="N19" s="8">
        <f t="shared" si="3"/>
        <v>233.17000000000002</v>
      </c>
      <c r="O19" s="8">
        <f t="shared" si="4"/>
        <v>68.146481178396073</v>
      </c>
    </row>
    <row r="20" spans="1:15">
      <c r="A20" s="10">
        <v>15</v>
      </c>
      <c r="B20" s="8" t="s">
        <v>26</v>
      </c>
      <c r="C20" s="11">
        <v>4</v>
      </c>
      <c r="D20" s="8">
        <v>448.25</v>
      </c>
      <c r="E20" s="8">
        <v>18.559999999999999</v>
      </c>
      <c r="F20" s="8">
        <f t="shared" si="0"/>
        <v>4.1405465699944219</v>
      </c>
      <c r="G20" s="8">
        <v>163.02000000000001</v>
      </c>
      <c r="H20" s="8">
        <v>24.25</v>
      </c>
      <c r="I20" s="8">
        <f t="shared" si="1"/>
        <v>14.87547540179119</v>
      </c>
      <c r="J20" s="8">
        <v>1346.51</v>
      </c>
      <c r="K20" s="8">
        <v>64.33</v>
      </c>
      <c r="L20" s="8">
        <f t="shared" si="2"/>
        <v>4.7775360004753029</v>
      </c>
      <c r="M20" s="8">
        <v>1957.78</v>
      </c>
      <c r="N20" s="8">
        <f t="shared" si="3"/>
        <v>107.14</v>
      </c>
      <c r="O20" s="8">
        <f t="shared" si="4"/>
        <v>5.4725250028093049</v>
      </c>
    </row>
    <row r="21" spans="1:15">
      <c r="A21" s="10">
        <v>16</v>
      </c>
      <c r="B21" s="8" t="s">
        <v>27</v>
      </c>
      <c r="C21" s="11">
        <v>2</v>
      </c>
      <c r="D21" s="8">
        <v>713.9</v>
      </c>
      <c r="E21" s="8">
        <v>952.64</v>
      </c>
      <c r="F21" s="8">
        <f t="shared" si="0"/>
        <v>133.44165849558763</v>
      </c>
      <c r="G21" s="8">
        <v>622.6</v>
      </c>
      <c r="H21" s="8">
        <v>377.7</v>
      </c>
      <c r="I21" s="8">
        <f t="shared" si="1"/>
        <v>60.664953421137156</v>
      </c>
      <c r="J21" s="8">
        <v>1752.3</v>
      </c>
      <c r="K21" s="8">
        <v>50</v>
      </c>
      <c r="L21" s="8">
        <f t="shared" si="2"/>
        <v>2.8533926839011587</v>
      </c>
      <c r="M21" s="8">
        <v>3088.8</v>
      </c>
      <c r="N21" s="8">
        <f t="shared" si="3"/>
        <v>1380.34</v>
      </c>
      <c r="O21" s="8">
        <f t="shared" si="4"/>
        <v>44.68855218855218</v>
      </c>
    </row>
    <row r="22" spans="1:15">
      <c r="A22" s="10">
        <v>17</v>
      </c>
      <c r="B22" s="8" t="s">
        <v>28</v>
      </c>
      <c r="C22" s="11">
        <v>1</v>
      </c>
      <c r="D22" s="8">
        <v>46.04</v>
      </c>
      <c r="E22" s="8">
        <v>8.2799999999999994</v>
      </c>
      <c r="F22" s="8">
        <f t="shared" si="0"/>
        <v>17.984361424847958</v>
      </c>
      <c r="G22" s="8">
        <v>120.12</v>
      </c>
      <c r="H22" s="8">
        <v>10.25</v>
      </c>
      <c r="I22" s="8">
        <f t="shared" si="1"/>
        <v>8.5331335331335332</v>
      </c>
      <c r="J22" s="8">
        <v>26.29</v>
      </c>
      <c r="K22" s="8">
        <v>6.4</v>
      </c>
      <c r="L22" s="8">
        <f t="shared" si="2"/>
        <v>24.343856979840243</v>
      </c>
      <c r="M22" s="8">
        <v>192.45</v>
      </c>
      <c r="N22" s="8">
        <f t="shared" si="3"/>
        <v>24.93</v>
      </c>
      <c r="O22" s="8">
        <f t="shared" si="4"/>
        <v>12.954014029618083</v>
      </c>
    </row>
    <row r="23" spans="1:15">
      <c r="A23" s="10">
        <v>18</v>
      </c>
      <c r="B23" s="8" t="s">
        <v>29</v>
      </c>
      <c r="C23" s="11">
        <v>5</v>
      </c>
      <c r="D23" s="8">
        <v>1230.9099999999999</v>
      </c>
      <c r="E23" s="8">
        <v>958.65</v>
      </c>
      <c r="F23" s="8">
        <f t="shared" si="0"/>
        <v>77.88140481432437</v>
      </c>
      <c r="G23" s="8">
        <v>1082.73</v>
      </c>
      <c r="H23" s="8">
        <v>3363.67</v>
      </c>
      <c r="I23" s="8">
        <f t="shared" si="1"/>
        <v>310.66563224441921</v>
      </c>
      <c r="J23" s="8">
        <v>2883.87</v>
      </c>
      <c r="K23" s="8">
        <v>997.15</v>
      </c>
      <c r="L23" s="8">
        <f t="shared" si="2"/>
        <v>34.576801312125724</v>
      </c>
      <c r="M23" s="8">
        <v>5197.51</v>
      </c>
      <c r="N23" s="8">
        <f t="shared" si="3"/>
        <v>5319.4699999999993</v>
      </c>
      <c r="O23" s="8">
        <f t="shared" si="4"/>
        <v>102.34650823182638</v>
      </c>
    </row>
    <row r="24" spans="1:15" s="7" customFormat="1">
      <c r="A24" s="5" t="s">
        <v>30</v>
      </c>
      <c r="B24" s="5"/>
      <c r="C24" s="14">
        <v>106</v>
      </c>
      <c r="D24" s="5">
        <f>SUM(D6:D23)</f>
        <v>9195.3999999999978</v>
      </c>
      <c r="E24" s="5">
        <f t="shared" ref="E24:N24" si="5">SUM(E6:E23)</f>
        <v>3123.05</v>
      </c>
      <c r="F24" s="5">
        <f t="shared" si="5"/>
        <v>375.84884807529102</v>
      </c>
      <c r="G24" s="5">
        <f t="shared" si="5"/>
        <v>5299.8099999999995</v>
      </c>
      <c r="H24" s="5">
        <f t="shared" si="5"/>
        <v>6448.76</v>
      </c>
      <c r="I24" s="5">
        <f t="shared" si="5"/>
        <v>3399.0841746073643</v>
      </c>
      <c r="J24" s="5">
        <f t="shared" si="5"/>
        <v>27174.149999999994</v>
      </c>
      <c r="K24" s="5">
        <f t="shared" si="5"/>
        <v>3180.73</v>
      </c>
      <c r="L24" s="5">
        <f t="shared" si="5"/>
        <v>495.53330305550872</v>
      </c>
      <c r="M24" s="5">
        <f t="shared" si="5"/>
        <v>41669.360000000008</v>
      </c>
      <c r="N24" s="5">
        <f t="shared" si="5"/>
        <v>12752.54</v>
      </c>
      <c r="O24" s="5">
        <f t="shared" si="4"/>
        <v>30.604117749828646</v>
      </c>
    </row>
    <row r="25" spans="1:15">
      <c r="A25" s="10">
        <v>1</v>
      </c>
      <c r="B25" s="8" t="s">
        <v>31</v>
      </c>
      <c r="C25" s="11">
        <v>5</v>
      </c>
      <c r="D25" s="8">
        <v>89.1</v>
      </c>
      <c r="E25" s="8">
        <v>50</v>
      </c>
      <c r="F25" s="8">
        <f t="shared" si="0"/>
        <v>56.116722783389449</v>
      </c>
      <c r="G25" s="8">
        <v>257.68</v>
      </c>
      <c r="H25" s="8">
        <v>574.04</v>
      </c>
      <c r="I25" s="8">
        <f t="shared" si="1"/>
        <v>222.77243092207385</v>
      </c>
      <c r="J25" s="8">
        <v>35.75</v>
      </c>
      <c r="K25" s="8">
        <v>0</v>
      </c>
      <c r="L25" s="8">
        <f t="shared" si="2"/>
        <v>0</v>
      </c>
      <c r="M25" s="8">
        <v>382.53</v>
      </c>
      <c r="N25" s="8">
        <f t="shared" ref="N25:N35" si="6">K25+H25+E25</f>
        <v>624.04</v>
      </c>
      <c r="O25" s="8">
        <f t="shared" si="4"/>
        <v>163.13491752280868</v>
      </c>
    </row>
    <row r="26" spans="1:15">
      <c r="A26" s="10">
        <v>2</v>
      </c>
      <c r="B26" s="8" t="s">
        <v>32</v>
      </c>
      <c r="C26" s="11">
        <v>6</v>
      </c>
      <c r="D26" s="8">
        <v>92.07</v>
      </c>
      <c r="E26" s="8">
        <v>6.72</v>
      </c>
      <c r="F26" s="8">
        <f t="shared" si="0"/>
        <v>7.2987943955685894</v>
      </c>
      <c r="G26" s="8">
        <v>47.96</v>
      </c>
      <c r="H26" s="8">
        <v>184.81</v>
      </c>
      <c r="I26" s="8">
        <f t="shared" si="1"/>
        <v>385.3419516263553</v>
      </c>
      <c r="J26" s="8">
        <v>15.51</v>
      </c>
      <c r="K26" s="8">
        <v>0</v>
      </c>
      <c r="L26" s="8">
        <f t="shared" si="2"/>
        <v>0</v>
      </c>
      <c r="M26" s="8">
        <v>155.54</v>
      </c>
      <c r="N26" s="8">
        <f t="shared" si="6"/>
        <v>191.53</v>
      </c>
      <c r="O26" s="8">
        <f t="shared" si="4"/>
        <v>123.13874244567316</v>
      </c>
    </row>
    <row r="27" spans="1:15">
      <c r="A27" s="10">
        <v>3</v>
      </c>
      <c r="B27" s="8" t="s">
        <v>33</v>
      </c>
      <c r="C27" s="11">
        <v>1</v>
      </c>
      <c r="D27" s="8">
        <v>22</v>
      </c>
      <c r="E27" s="8">
        <v>0</v>
      </c>
      <c r="F27" s="8">
        <f t="shared" si="0"/>
        <v>0</v>
      </c>
      <c r="G27" s="8">
        <v>16.5</v>
      </c>
      <c r="H27" s="8">
        <v>0</v>
      </c>
      <c r="I27" s="8">
        <f t="shared" si="1"/>
        <v>0</v>
      </c>
      <c r="J27" s="8">
        <v>11</v>
      </c>
      <c r="K27" s="8">
        <v>0</v>
      </c>
      <c r="L27" s="8">
        <f t="shared" si="2"/>
        <v>0</v>
      </c>
      <c r="M27" s="8">
        <v>49.5</v>
      </c>
      <c r="N27" s="8">
        <f t="shared" si="6"/>
        <v>0</v>
      </c>
      <c r="O27" s="8">
        <f t="shared" si="4"/>
        <v>0</v>
      </c>
    </row>
    <row r="28" spans="1:15">
      <c r="A28" s="10">
        <v>4</v>
      </c>
      <c r="B28" s="8" t="s">
        <v>34</v>
      </c>
      <c r="C28" s="11">
        <v>3</v>
      </c>
      <c r="D28" s="8">
        <v>56.540000000000006</v>
      </c>
      <c r="E28" s="8">
        <v>0</v>
      </c>
      <c r="F28" s="8">
        <f t="shared" si="0"/>
        <v>0</v>
      </c>
      <c r="G28" s="8">
        <v>735.79</v>
      </c>
      <c r="H28" s="8">
        <v>8.4499999999999993</v>
      </c>
      <c r="I28" s="8">
        <f t="shared" si="1"/>
        <v>1.1484255018415581</v>
      </c>
      <c r="J28" s="8">
        <v>7.43</v>
      </c>
      <c r="K28" s="8">
        <v>0</v>
      </c>
      <c r="L28" s="8">
        <f t="shared" si="2"/>
        <v>0</v>
      </c>
      <c r="M28" s="8">
        <v>799.75999999999988</v>
      </c>
      <c r="N28" s="8">
        <f t="shared" si="6"/>
        <v>8.4499999999999993</v>
      </c>
      <c r="O28" s="8">
        <f t="shared" si="4"/>
        <v>1.0565669700910274</v>
      </c>
    </row>
    <row r="29" spans="1:15">
      <c r="A29" s="10">
        <v>5</v>
      </c>
      <c r="B29" s="8" t="s">
        <v>35</v>
      </c>
      <c r="C29" s="11">
        <v>1</v>
      </c>
      <c r="D29" s="8">
        <v>22</v>
      </c>
      <c r="E29" s="8">
        <v>0</v>
      </c>
      <c r="F29" s="8">
        <f t="shared" si="0"/>
        <v>0</v>
      </c>
      <c r="G29" s="8">
        <v>11</v>
      </c>
      <c r="H29" s="8">
        <v>0</v>
      </c>
      <c r="I29" s="8">
        <f t="shared" si="1"/>
        <v>0</v>
      </c>
      <c r="J29" s="8">
        <v>11</v>
      </c>
      <c r="K29" s="8">
        <v>0</v>
      </c>
      <c r="L29" s="8">
        <f t="shared" si="2"/>
        <v>0</v>
      </c>
      <c r="M29" s="8">
        <v>44</v>
      </c>
      <c r="N29" s="8">
        <f t="shared" si="6"/>
        <v>0</v>
      </c>
      <c r="O29" s="8">
        <f t="shared" si="4"/>
        <v>0</v>
      </c>
    </row>
    <row r="30" spans="1:15">
      <c r="A30" s="10">
        <v>6</v>
      </c>
      <c r="B30" s="8" t="s">
        <v>36</v>
      </c>
      <c r="C30" s="11">
        <v>1</v>
      </c>
      <c r="D30" s="8">
        <v>16.5</v>
      </c>
      <c r="E30" s="8">
        <v>0</v>
      </c>
      <c r="F30" s="8">
        <f t="shared" si="0"/>
        <v>0</v>
      </c>
      <c r="G30" s="8">
        <v>11</v>
      </c>
      <c r="H30" s="8">
        <v>0</v>
      </c>
      <c r="I30" s="8">
        <f t="shared" si="1"/>
        <v>0</v>
      </c>
      <c r="J30" s="8">
        <v>11</v>
      </c>
      <c r="K30" s="8">
        <v>0</v>
      </c>
      <c r="L30" s="8">
        <f t="shared" si="2"/>
        <v>0</v>
      </c>
      <c r="M30" s="8">
        <v>38.5</v>
      </c>
      <c r="N30" s="8">
        <f t="shared" si="6"/>
        <v>0</v>
      </c>
      <c r="O30" s="8">
        <f t="shared" si="4"/>
        <v>0</v>
      </c>
    </row>
    <row r="31" spans="1:15" s="7" customFormat="1">
      <c r="A31" s="5" t="s">
        <v>37</v>
      </c>
      <c r="B31" s="5"/>
      <c r="C31" s="14">
        <v>17</v>
      </c>
      <c r="D31" s="5">
        <f>SUM(D25:D30)</f>
        <v>298.20999999999998</v>
      </c>
      <c r="E31" s="5">
        <f t="shared" ref="E31:N31" si="7">SUM(E25:E30)</f>
        <v>56.72</v>
      </c>
      <c r="F31" s="5">
        <f t="shared" si="7"/>
        <v>63.415517178958041</v>
      </c>
      <c r="G31" s="5">
        <f t="shared" si="7"/>
        <v>1079.9299999999998</v>
      </c>
      <c r="H31" s="5">
        <f t="shared" si="7"/>
        <v>767.3</v>
      </c>
      <c r="I31" s="5">
        <f t="shared" si="7"/>
        <v>609.26280805027068</v>
      </c>
      <c r="J31" s="5">
        <f t="shared" si="7"/>
        <v>91.69</v>
      </c>
      <c r="K31" s="5">
        <f t="shared" si="7"/>
        <v>0</v>
      </c>
      <c r="L31" s="5">
        <f t="shared" si="7"/>
        <v>0</v>
      </c>
      <c r="M31" s="5">
        <f t="shared" si="7"/>
        <v>1469.83</v>
      </c>
      <c r="N31" s="5">
        <f t="shared" si="7"/>
        <v>824.02</v>
      </c>
      <c r="O31" s="5">
        <f t="shared" si="4"/>
        <v>56.062265704197088</v>
      </c>
    </row>
    <row r="32" spans="1:15" s="7" customFormat="1">
      <c r="A32" s="10">
        <v>1</v>
      </c>
      <c r="B32" s="8" t="s">
        <v>38</v>
      </c>
      <c r="C32" s="11">
        <v>29</v>
      </c>
      <c r="D32" s="8">
        <v>947.76</v>
      </c>
      <c r="E32" s="8">
        <v>467.85</v>
      </c>
      <c r="F32" s="8">
        <f t="shared" si="0"/>
        <v>49.36376297796911</v>
      </c>
      <c r="G32" s="8">
        <v>65.73</v>
      </c>
      <c r="H32" s="8">
        <v>56.7</v>
      </c>
      <c r="I32" s="8">
        <f t="shared" si="1"/>
        <v>86.261980830670922</v>
      </c>
      <c r="J32" s="8">
        <v>2851.2</v>
      </c>
      <c r="K32" s="8">
        <v>1306.7</v>
      </c>
      <c r="L32" s="8">
        <f t="shared" si="2"/>
        <v>45.829826038159375</v>
      </c>
      <c r="M32" s="8">
        <v>3864.6899999999996</v>
      </c>
      <c r="N32" s="8">
        <f t="shared" si="6"/>
        <v>1831.25</v>
      </c>
      <c r="O32" s="8">
        <f t="shared" si="4"/>
        <v>47.384136890669112</v>
      </c>
    </row>
    <row r="33" spans="1:15" s="7" customFormat="1">
      <c r="A33" s="15" t="s">
        <v>39</v>
      </c>
      <c r="B33" s="5"/>
      <c r="C33" s="14">
        <v>29</v>
      </c>
      <c r="D33" s="5">
        <v>947.76</v>
      </c>
      <c r="E33" s="5">
        <v>467.85</v>
      </c>
      <c r="F33" s="5">
        <f t="shared" si="0"/>
        <v>49.36376297796911</v>
      </c>
      <c r="G33" s="5">
        <v>65.73</v>
      </c>
      <c r="H33" s="5">
        <v>56.7</v>
      </c>
      <c r="I33" s="5">
        <f t="shared" si="1"/>
        <v>86.261980830670922</v>
      </c>
      <c r="J33" s="5">
        <v>2851.2</v>
      </c>
      <c r="K33" s="5">
        <v>1306.7</v>
      </c>
      <c r="L33" s="5">
        <f t="shared" si="2"/>
        <v>45.829826038159375</v>
      </c>
      <c r="M33" s="5">
        <v>3864.6899999999996</v>
      </c>
      <c r="N33" s="5">
        <f t="shared" si="6"/>
        <v>1831.25</v>
      </c>
      <c r="O33" s="5">
        <f t="shared" si="4"/>
        <v>47.384136890669112</v>
      </c>
    </row>
    <row r="34" spans="1:15" s="7" customFormat="1">
      <c r="A34" s="10">
        <v>1</v>
      </c>
      <c r="B34" s="8" t="s">
        <v>40</v>
      </c>
      <c r="C34" s="11">
        <v>37</v>
      </c>
      <c r="D34" s="8">
        <v>3589.8399999999997</v>
      </c>
      <c r="E34" s="8">
        <v>0</v>
      </c>
      <c r="F34" s="8">
        <f t="shared" si="0"/>
        <v>0</v>
      </c>
      <c r="G34" s="8">
        <v>220.39</v>
      </c>
      <c r="H34" s="8">
        <v>77.5</v>
      </c>
      <c r="I34" s="8">
        <f t="shared" si="1"/>
        <v>35.164934888152821</v>
      </c>
      <c r="J34" s="8">
        <v>2111.9499999999998</v>
      </c>
      <c r="K34" s="8">
        <v>7</v>
      </c>
      <c r="L34" s="8">
        <f t="shared" si="2"/>
        <v>0.33144724070172116</v>
      </c>
      <c r="M34" s="8">
        <v>5922.1799999999994</v>
      </c>
      <c r="N34" s="8">
        <f t="shared" si="6"/>
        <v>84.5</v>
      </c>
      <c r="O34" s="8">
        <f t="shared" si="4"/>
        <v>1.4268394408815674</v>
      </c>
    </row>
    <row r="35" spans="1:15" s="7" customFormat="1">
      <c r="A35" s="5" t="s">
        <v>41</v>
      </c>
      <c r="B35" s="5"/>
      <c r="C35" s="14">
        <v>37</v>
      </c>
      <c r="D35" s="5">
        <v>3589.8399999999997</v>
      </c>
      <c r="E35" s="5">
        <v>0</v>
      </c>
      <c r="F35" s="5">
        <f t="shared" si="0"/>
        <v>0</v>
      </c>
      <c r="G35" s="5">
        <v>220.39</v>
      </c>
      <c r="H35" s="5">
        <v>77.5</v>
      </c>
      <c r="I35" s="5">
        <f t="shared" si="1"/>
        <v>35.164934888152821</v>
      </c>
      <c r="J35" s="5">
        <v>2111.9499999999998</v>
      </c>
      <c r="K35" s="5">
        <v>7</v>
      </c>
      <c r="L35" s="5">
        <f t="shared" si="2"/>
        <v>0.33144724070172116</v>
      </c>
      <c r="M35" s="5">
        <v>5922.1799999999994</v>
      </c>
      <c r="N35" s="5">
        <f t="shared" si="6"/>
        <v>84.5</v>
      </c>
      <c r="O35" s="5">
        <f t="shared" si="4"/>
        <v>1.4268394408815674</v>
      </c>
    </row>
    <row r="36" spans="1:15" s="7" customFormat="1">
      <c r="A36" s="5" t="s">
        <v>42</v>
      </c>
      <c r="B36" s="5"/>
      <c r="C36" s="14">
        <v>189</v>
      </c>
      <c r="D36" s="5">
        <f>D24+D31+D33+D35</f>
        <v>14031.209999999997</v>
      </c>
      <c r="E36" s="5">
        <f t="shared" ref="E36:N36" si="8">E24+E31+E33+E35</f>
        <v>3647.62</v>
      </c>
      <c r="F36" s="5">
        <f t="shared" si="8"/>
        <v>488.62812823221816</v>
      </c>
      <c r="G36" s="5">
        <f t="shared" si="8"/>
        <v>6665.86</v>
      </c>
      <c r="H36" s="5">
        <f t="shared" si="8"/>
        <v>7350.26</v>
      </c>
      <c r="I36" s="5">
        <f t="shared" si="8"/>
        <v>4129.7738983764584</v>
      </c>
      <c r="J36" s="5">
        <f t="shared" si="8"/>
        <v>32228.989999999994</v>
      </c>
      <c r="K36" s="5">
        <f t="shared" si="8"/>
        <v>4494.43</v>
      </c>
      <c r="L36" s="5">
        <f t="shared" si="8"/>
        <v>541.69457633436991</v>
      </c>
      <c r="M36" s="5">
        <f t="shared" si="8"/>
        <v>52926.060000000012</v>
      </c>
      <c r="N36" s="5">
        <f t="shared" si="8"/>
        <v>15492.310000000001</v>
      </c>
      <c r="O36" s="5">
        <f t="shared" si="4"/>
        <v>29.271610242666839</v>
      </c>
    </row>
  </sheetData>
  <mergeCells count="7">
    <mergeCell ref="A1:O1"/>
    <mergeCell ref="A2:O2"/>
    <mergeCell ref="A3:J3"/>
    <mergeCell ref="D4:F4"/>
    <mergeCell ref="G4:I4"/>
    <mergeCell ref="J4:L4"/>
    <mergeCell ref="M4:O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2019-06-14T07:30:42Z</dcterms:created>
  <dcterms:modified xsi:type="dcterms:W3CDTF">2019-06-14T07:30:50Z</dcterms:modified>
</cp:coreProperties>
</file>